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LICITAÇÕES - DRIVE\DFDs\2026\DFD - MANUTENÇÃO PREDIAL\"/>
    </mc:Choice>
  </mc:AlternateContent>
  <xr:revisionPtr revIDLastSave="0" documentId="13_ncr:1_{C145FB1F-5FFC-4D68-A4AC-137AF633D6A7}" xr6:coauthVersionLast="47" xr6:coauthVersionMax="47" xr10:uidLastSave="{00000000-0000-0000-0000-000000000000}"/>
  <bookViews>
    <workbookView xWindow="13515" yWindow="2640" windowWidth="14850" windowHeight="11295" xr2:uid="{0A9A3106-D4DE-4BA2-B9FC-0EDD093F6F0C}"/>
  </bookViews>
  <sheets>
    <sheet name="DBI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" i="2" l="1"/>
  <c r="E6" i="2"/>
  <c r="E7" i="2"/>
  <c r="E8" i="2"/>
  <c r="C15" i="2"/>
  <c r="C9" i="2"/>
  <c r="E4" i="2"/>
</calcChain>
</file>

<file path=xl/sharedStrings.xml><?xml version="1.0" encoding="utf-8"?>
<sst xmlns="http://schemas.openxmlformats.org/spreadsheetml/2006/main" count="28" uniqueCount="25">
  <si>
    <t>Planilha de Composição do BDI</t>
  </si>
  <si>
    <t>COMPOSIÇÃO DO BDI</t>
  </si>
  <si>
    <t>ITEM</t>
  </si>
  <si>
    <t>DISCRIMINAÇÃO</t>
  </si>
  <si>
    <t>TAXA (%)</t>
  </si>
  <si>
    <t>OBS</t>
  </si>
  <si>
    <t>SITUAÇÃO DO INTERVALO ADMISSIVEL</t>
  </si>
  <si>
    <t>1º Quartil</t>
  </si>
  <si>
    <t>2º Quartil</t>
  </si>
  <si>
    <t>3º Quartil</t>
  </si>
  <si>
    <t xml:space="preserve"> AC - ADMINISTRAÇÃO CENTRAL</t>
  </si>
  <si>
    <t>SG - SEGUROS + GARANTIA</t>
  </si>
  <si>
    <t>R - RISCOS</t>
  </si>
  <si>
    <t>TOTAL DO BDI (R$)</t>
  </si>
  <si>
    <t>PREÇO DE VENDA (R$)</t>
  </si>
  <si>
    <t>BDI (%)</t>
  </si>
  <si>
    <t>Equação Acordão TCU 2.622/2013 - Plenário</t>
  </si>
  <si>
    <t>Parâmetros do Acórdão 2.622/2013 - Plenário</t>
  </si>
  <si>
    <t>DF - DESPESAS FINANCEIRAS</t>
  </si>
  <si>
    <t>L - LUCRO BRUTO</t>
  </si>
  <si>
    <t>I - IMPOSTOS</t>
  </si>
  <si>
    <t xml:space="preserve">  I.a PIS</t>
  </si>
  <si>
    <t xml:space="preserve">  I.b COFINS</t>
  </si>
  <si>
    <t>Onde: 
AC:  taxa de administração central; 
S:     taxa de seguros; 
G:    taxa de garantias; 
R:     taxa de riscos; 
DF:  taxa de despesas financeiras; 
L:     taxa de lucro/remuneração; 
I:      taxa de incidência de impostos (PIS, COFINS, ISS).</t>
  </si>
  <si>
    <t xml:space="preserve">  I.c ISS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</si>
</sst>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10" fontId="1" fillId="3" borderId="1" xfId="0" applyNumberFormat="1" applyFont="1" applyFill="1" applyBorder="1" applyAlignment="1">
      <alignment horizontal="center" vertical="center" wrapText="1"/>
    </xf>
    <xf numFmtId="10" fontId="0" fillId="3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10" fontId="1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4">
    <dxf>
      <font>
        <b/>
        <i val="0"/>
        <strike val="0"/>
      </font>
      <fill>
        <patternFill>
          <bgColor rgb="FFFF0000"/>
        </patternFill>
      </fill>
    </dxf>
    <dxf>
      <font>
        <b/>
        <i val="0"/>
        <strike val="0"/>
      </font>
      <fill>
        <patternFill patternType="solid">
          <bgColor rgb="FF0070C0"/>
        </patternFill>
      </fill>
    </dxf>
    <dxf>
      <font>
        <b/>
        <i val="0"/>
        <strike val="0"/>
      </font>
      <fill>
        <patternFill>
          <bgColor rgb="FFFF0000"/>
        </patternFill>
      </fill>
    </dxf>
    <dxf>
      <font>
        <b/>
        <i val="0"/>
        <strike val="0"/>
      </font>
      <fill>
        <patternFill patternType="solid"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190500</xdr:colOff>
      <xdr:row>17</xdr:row>
      <xdr:rowOff>133350</xdr:rowOff>
    </xdr:from>
    <xdr:to>
      <xdr:col>7</xdr:col>
      <xdr:colOff>457608</xdr:colOff>
      <xdr:row>20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42CB9D1-9306-4667-B648-6532CED1A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57675" y="3848100"/>
          <a:ext cx="3162708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0AD3C-3124-407E-87E7-CD212A0D8544}">
  <dimension ref="A1:H24"/>
  <sheetViews>
    <sheetView tabSelected="1" workbookViewId="0">
      <selection activeCell="D24" sqref="D24"/>
    </sheetView>
  </sheetViews>
  <sheetFormatPr defaultRowHeight="15" x14ac:dyDescent="0.25"/>
  <cols>
    <col min="1" max="1" width="5.28515625" style="1" bestFit="1" customWidth="1"/>
    <col min="2" max="2" width="34.28515625" style="1" customWidth="1"/>
    <col min="3" max="3" width="9.140625" style="1" customWidth="1"/>
    <col min="4" max="4" width="18.28515625" style="1" customWidth="1"/>
    <col min="5" max="5" width="22.7109375" style="1" customWidth="1"/>
    <col min="6" max="6" width="10.140625" style="1" customWidth="1"/>
    <col min="7" max="7" width="10.5703125" style="1" customWidth="1"/>
    <col min="8" max="8" width="10.42578125" style="1" customWidth="1"/>
    <col min="9" max="16384" width="9.140625" style="1"/>
  </cols>
  <sheetData>
    <row r="1" spans="1:8" ht="24.75" customHeight="1" x14ac:dyDescent="0.25">
      <c r="A1" s="16" t="s">
        <v>0</v>
      </c>
      <c r="B1" s="16"/>
      <c r="C1" s="16"/>
      <c r="D1" s="16"/>
      <c r="E1" s="16"/>
      <c r="F1" s="16"/>
      <c r="G1" s="16"/>
      <c r="H1" s="16"/>
    </row>
    <row r="2" spans="1:8" x14ac:dyDescent="0.25">
      <c r="A2" s="10" t="s">
        <v>1</v>
      </c>
      <c r="B2" s="10"/>
      <c r="C2" s="10"/>
      <c r="D2" s="10"/>
      <c r="E2" s="10"/>
      <c r="F2" s="10"/>
      <c r="G2" s="10"/>
      <c r="H2" s="10"/>
    </row>
    <row r="3" spans="1:8" ht="37.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spans="1:8" x14ac:dyDescent="0.25">
      <c r="A4" s="2">
        <v>1</v>
      </c>
      <c r="B4" s="4" t="s">
        <v>10</v>
      </c>
      <c r="C4" s="7">
        <v>0.03</v>
      </c>
      <c r="D4" s="2"/>
      <c r="E4" s="2" t="str">
        <f>IF(AND(C4&gt;=F4,C4&lt;=H4),"OK","NÃO ADMISSÍVEL")</f>
        <v>OK</v>
      </c>
      <c r="F4" s="3">
        <v>0.03</v>
      </c>
      <c r="G4" s="3">
        <v>0.04</v>
      </c>
      <c r="H4" s="3">
        <v>5.5E-2</v>
      </c>
    </row>
    <row r="5" spans="1:8" x14ac:dyDescent="0.25">
      <c r="A5" s="2">
        <v>2</v>
      </c>
      <c r="B5" s="4" t="s">
        <v>11</v>
      </c>
      <c r="C5" s="7">
        <v>8.0000000000000002E-3</v>
      </c>
      <c r="D5" s="2"/>
      <c r="E5" s="9" t="str">
        <f t="shared" ref="E5:E8" si="0">IF(AND(C5&gt;=F5,C5&lt;=H5),"OK","NÃO ADMISSÍVEL")</f>
        <v>OK</v>
      </c>
      <c r="F5" s="3">
        <v>8.0000000000000002E-3</v>
      </c>
      <c r="G5" s="3">
        <v>8.0000000000000002E-3</v>
      </c>
      <c r="H5" s="3">
        <v>0.01</v>
      </c>
    </row>
    <row r="6" spans="1:8" x14ac:dyDescent="0.25">
      <c r="A6" s="2">
        <v>3</v>
      </c>
      <c r="B6" s="4" t="s">
        <v>12</v>
      </c>
      <c r="C6" s="7">
        <v>1.23E-2</v>
      </c>
      <c r="D6" s="2"/>
      <c r="E6" s="9" t="str">
        <f t="shared" si="0"/>
        <v>OK</v>
      </c>
      <c r="F6" s="3">
        <v>9.7000000000000003E-3</v>
      </c>
      <c r="G6" s="3">
        <v>1.2699999999999999E-2</v>
      </c>
      <c r="H6" s="3">
        <v>1.2699999999999999E-2</v>
      </c>
    </row>
    <row r="7" spans="1:8" x14ac:dyDescent="0.25">
      <c r="A7" s="2">
        <v>4</v>
      </c>
      <c r="B7" s="4" t="s">
        <v>18</v>
      </c>
      <c r="C7" s="7">
        <v>1.23E-2</v>
      </c>
      <c r="D7" s="2"/>
      <c r="E7" s="9" t="str">
        <f t="shared" si="0"/>
        <v>OK</v>
      </c>
      <c r="F7" s="3">
        <v>5.8999999999999999E-3</v>
      </c>
      <c r="G7" s="3">
        <v>1.23E-2</v>
      </c>
      <c r="H7" s="3">
        <v>1.3899999999999999E-2</v>
      </c>
    </row>
    <row r="8" spans="1:8" x14ac:dyDescent="0.25">
      <c r="A8" s="2">
        <v>5</v>
      </c>
      <c r="B8" s="4" t="s">
        <v>19</v>
      </c>
      <c r="C8" s="7">
        <v>7.3999999999999996E-2</v>
      </c>
      <c r="D8" s="2"/>
      <c r="E8" s="9" t="str">
        <f t="shared" si="0"/>
        <v>OK</v>
      </c>
      <c r="F8" s="3">
        <v>6.1600000000000002E-2</v>
      </c>
      <c r="G8" s="3">
        <v>7.3999999999999996E-2</v>
      </c>
      <c r="H8" s="3">
        <v>8.9599999999999999E-2</v>
      </c>
    </row>
    <row r="9" spans="1:8" x14ac:dyDescent="0.25">
      <c r="A9" s="2">
        <v>6</v>
      </c>
      <c r="B9" s="4" t="s">
        <v>20</v>
      </c>
      <c r="C9" s="6">
        <f>SUM(C10:C12)</f>
        <v>8.6499999999999994E-2</v>
      </c>
      <c r="D9" s="2"/>
      <c r="E9" s="2"/>
      <c r="F9" s="2"/>
      <c r="G9" s="2"/>
      <c r="H9" s="2"/>
    </row>
    <row r="10" spans="1:8" x14ac:dyDescent="0.25">
      <c r="A10" s="2"/>
      <c r="B10" s="5" t="s">
        <v>21</v>
      </c>
      <c r="C10" s="8">
        <v>6.4999999999999997E-3</v>
      </c>
      <c r="D10" s="2"/>
      <c r="E10" s="2"/>
      <c r="F10" s="2"/>
      <c r="G10" s="2"/>
      <c r="H10" s="2"/>
    </row>
    <row r="11" spans="1:8" x14ac:dyDescent="0.25">
      <c r="A11" s="2"/>
      <c r="B11" s="5" t="s">
        <v>22</v>
      </c>
      <c r="C11" s="8">
        <v>0.03</v>
      </c>
      <c r="D11" s="2"/>
      <c r="E11" s="2"/>
      <c r="F11" s="2"/>
      <c r="G11" s="2"/>
      <c r="H11" s="2"/>
    </row>
    <row r="12" spans="1:8" x14ac:dyDescent="0.25">
      <c r="A12" s="2"/>
      <c r="B12" s="5" t="s">
        <v>24</v>
      </c>
      <c r="C12" s="8">
        <v>0.05</v>
      </c>
      <c r="D12" s="2"/>
      <c r="E12" s="2"/>
      <c r="F12" s="2"/>
      <c r="G12" s="2"/>
      <c r="H12" s="2"/>
    </row>
    <row r="13" spans="1:8" x14ac:dyDescent="0.25">
      <c r="A13" s="12" t="s">
        <v>13</v>
      </c>
      <c r="B13" s="12"/>
      <c r="C13" s="3"/>
      <c r="D13" s="2"/>
      <c r="E13" s="13" t="s">
        <v>17</v>
      </c>
      <c r="F13" s="14"/>
      <c r="G13" s="14"/>
      <c r="H13" s="15"/>
    </row>
    <row r="14" spans="1:8" x14ac:dyDescent="0.25">
      <c r="A14" s="12" t="s">
        <v>14</v>
      </c>
      <c r="B14" s="12"/>
      <c r="C14" s="3"/>
      <c r="D14" s="2"/>
      <c r="E14" s="2"/>
      <c r="F14" s="2" t="s">
        <v>7</v>
      </c>
      <c r="G14" s="2" t="s">
        <v>8</v>
      </c>
      <c r="H14" s="2" t="s">
        <v>9</v>
      </c>
    </row>
    <row r="15" spans="1:8" x14ac:dyDescent="0.25">
      <c r="A15" s="12" t="s">
        <v>15</v>
      </c>
      <c r="B15" s="12"/>
      <c r="C15" s="18">
        <f>(((1+C4+C5+C6)*(1+C7)*(1+C8))/(1-C9)-1)</f>
        <v>0.25002394423645335</v>
      </c>
      <c r="D15" s="9"/>
      <c r="E15" s="2"/>
      <c r="F15" s="3">
        <v>0.2034</v>
      </c>
      <c r="G15" s="3">
        <v>0.22120000000000001</v>
      </c>
      <c r="H15" s="3">
        <v>0.25</v>
      </c>
    </row>
    <row r="17" spans="1:8" x14ac:dyDescent="0.25">
      <c r="A17" s="17" t="s">
        <v>23</v>
      </c>
      <c r="B17" s="17"/>
      <c r="E17" s="11" t="s">
        <v>16</v>
      </c>
      <c r="F17" s="11"/>
      <c r="G17" s="11"/>
      <c r="H17" s="11"/>
    </row>
    <row r="18" spans="1:8" x14ac:dyDescent="0.25">
      <c r="A18" s="17"/>
      <c r="B18" s="17"/>
      <c r="E18" s="11"/>
      <c r="F18" s="11"/>
      <c r="G18" s="11"/>
      <c r="H18" s="11"/>
    </row>
    <row r="19" spans="1:8" x14ac:dyDescent="0.25">
      <c r="A19" s="17"/>
      <c r="B19" s="17"/>
      <c r="E19" s="11"/>
      <c r="F19" s="11"/>
      <c r="G19" s="11"/>
      <c r="H19" s="11"/>
    </row>
    <row r="20" spans="1:8" x14ac:dyDescent="0.25">
      <c r="A20" s="17"/>
      <c r="B20" s="17"/>
      <c r="E20" s="11"/>
      <c r="F20" s="11"/>
      <c r="G20" s="11"/>
      <c r="H20" s="11"/>
    </row>
    <row r="21" spans="1:8" x14ac:dyDescent="0.25">
      <c r="A21" s="17"/>
      <c r="B21" s="17"/>
      <c r="E21" s="11"/>
      <c r="F21" s="11"/>
      <c r="G21" s="11"/>
      <c r="H21" s="11"/>
    </row>
    <row r="22" spans="1:8" x14ac:dyDescent="0.25">
      <c r="A22" s="17"/>
      <c r="B22" s="17"/>
      <c r="E22" s="11"/>
      <c r="F22" s="11"/>
      <c r="G22" s="11"/>
      <c r="H22" s="11"/>
    </row>
    <row r="23" spans="1:8" x14ac:dyDescent="0.25">
      <c r="A23" s="17"/>
      <c r="B23" s="17"/>
    </row>
    <row r="24" spans="1:8" x14ac:dyDescent="0.25">
      <c r="A24" s="17"/>
      <c r="B24" s="17"/>
    </row>
  </sheetData>
  <mergeCells count="8">
    <mergeCell ref="E17:H22"/>
    <mergeCell ref="A2:H2"/>
    <mergeCell ref="A1:H1"/>
    <mergeCell ref="A13:B13"/>
    <mergeCell ref="A14:B14"/>
    <mergeCell ref="A15:B15"/>
    <mergeCell ref="E13:H13"/>
    <mergeCell ref="A17:B24"/>
  </mergeCells>
  <conditionalFormatting sqref="E4:E8">
    <cfRule type="cellIs" dxfId="3" priority="4" operator="equal">
      <formula>"OK"</formula>
    </cfRule>
    <cfRule type="containsText" dxfId="0" priority="3" operator="containsText" text="NÃO ADMISSÍVEL">
      <formula>NOT(ISERROR(SEARCH("NÃO ADMISSÍVEL",E4)))</formula>
    </cfRule>
  </conditionalFormatting>
  <conditionalFormatting sqref="D15">
    <cfRule type="containsText" dxfId="2" priority="1" operator="containsText" text="NÃO ADMISSÍVEL">
      <formula>NOT(ISERROR(SEARCH("NÃO ADMISSÍVEL",D15)))</formula>
    </cfRule>
    <cfRule type="cellIs" dxfId="1" priority="2" operator="equal">
      <formula>"OK"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DBI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M. Gonçalves Pereira</dc:creator>
  <cp:lastModifiedBy>John M. Gonçalves Pereira</cp:lastModifiedBy>
  <dcterms:created xsi:type="dcterms:W3CDTF">2026-06-23T14:16:50Z</dcterms:created>
  <dcterms:modified xsi:type="dcterms:W3CDTF">2026-06-25T18:23:01Z</dcterms:modified>
</cp:coreProperties>
</file>